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E-332.2\MODELOS\Creches Parceiras\"/>
    </mc:Choice>
  </mc:AlternateContent>
  <bookViews>
    <workbookView xWindow="0" yWindow="0" windowWidth="4080" windowHeight="9420"/>
  </bookViews>
  <sheets>
    <sheet name="Termo de Doação" sheetId="2" r:id="rId1"/>
    <sheet name="Planilha de Rateio" sheetId="3" r:id="rId2"/>
    <sheet name="Listas" sheetId="1" state="hidden" r:id="rId3"/>
  </sheets>
  <calcPr calcId="162913"/>
</workbook>
</file>

<file path=xl/calcChain.xml><?xml version="1.0" encoding="utf-8"?>
<calcChain xmlns="http://schemas.openxmlformats.org/spreadsheetml/2006/main">
  <c r="E6" i="2" l="1"/>
  <c r="I6" i="2" s="1"/>
  <c r="D17" i="3" l="1"/>
  <c r="I15" i="3"/>
  <c r="G15" i="3"/>
  <c r="F15" i="3"/>
  <c r="I14" i="3"/>
  <c r="G14" i="3"/>
  <c r="F14" i="3"/>
  <c r="I13" i="3"/>
  <c r="G13" i="3"/>
  <c r="F13" i="3"/>
  <c r="I12" i="3"/>
  <c r="G12" i="3"/>
  <c r="F12" i="3"/>
  <c r="F6" i="3"/>
  <c r="G6" i="3" s="1"/>
  <c r="I6" i="3" s="1"/>
  <c r="M3" i="2" l="1"/>
  <c r="M2" i="2"/>
  <c r="F7" i="3" l="1"/>
  <c r="G7" i="3" s="1"/>
  <c r="I7" i="3" s="1"/>
  <c r="F8" i="3" s="1"/>
  <c r="G8" i="3" s="1"/>
  <c r="I8" i="3" s="1"/>
  <c r="F9" i="3" s="1"/>
  <c r="G9" i="3" s="1"/>
  <c r="I9" i="3" s="1"/>
  <c r="F10" i="3" s="1"/>
  <c r="G10" i="3" s="1"/>
  <c r="I10" i="3" s="1"/>
  <c r="F11" i="3" s="1"/>
  <c r="G11" i="3" s="1"/>
  <c r="I11" i="3" s="1"/>
  <c r="M1" i="2"/>
  <c r="I17" i="3" l="1"/>
  <c r="G17" i="3"/>
</calcChain>
</file>

<file path=xl/comments1.xml><?xml version="1.0" encoding="utf-8"?>
<comments xmlns="http://schemas.openxmlformats.org/spreadsheetml/2006/main">
  <authors>
    <author>Marjara de Paula Ferreira</author>
  </authors>
  <commentList>
    <comment ref="J1" authorId="0" shapeId="0">
      <text>
        <r>
          <rPr>
            <b/>
            <sz val="9"/>
            <color indexed="81"/>
            <rFont val="Segoe UI Semilight"/>
            <family val="2"/>
          </rPr>
          <t xml:space="preserve">Selecione o número </t>
        </r>
        <r>
          <rPr>
            <b/>
            <sz val="9"/>
            <color indexed="81"/>
            <rFont val="Segoe UI"/>
            <family val="2"/>
          </rPr>
          <t>do Termo. Iniciar o ano sempre pelo nº 1 e atenção aos Termos já existentes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 xml:space="preserve">Ao abrir a caixa de seleção, haverá uma barra de rolagem, movimente  essa barra para cima e/ou para baixo a fim de  localizar a respectiva escola.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Segoe UI"/>
            <family val="2"/>
          </rPr>
          <t>Creche parceira:</t>
        </r>
        <r>
          <rPr>
            <sz val="9"/>
            <color indexed="81"/>
            <rFont val="Segoe UI"/>
            <family val="2"/>
          </rPr>
          <t xml:space="preserve"> Nome do Representante Legal</t>
        </r>
      </text>
    </comment>
  </commentList>
</comments>
</file>

<file path=xl/sharedStrings.xml><?xml version="1.0" encoding="utf-8"?>
<sst xmlns="http://schemas.openxmlformats.org/spreadsheetml/2006/main" count="112" uniqueCount="110">
  <si>
    <t>Unidade Educacional</t>
  </si>
  <si>
    <t>Associação Educativa Madre Vincenza</t>
  </si>
  <si>
    <t>Associação Lapidar</t>
  </si>
  <si>
    <t>Creche Jesus de Nazareth I</t>
  </si>
  <si>
    <t>Creche Jesus de Nazareth II</t>
  </si>
  <si>
    <t>Instituição Assistencial e Educacional Jardim de Esperança</t>
  </si>
  <si>
    <t>Lar da Criança Emmanuel</t>
  </si>
  <si>
    <t>TERMO NÚMERO</t>
  </si>
  <si>
    <t>/</t>
  </si>
  <si>
    <t>Pelo presente instrumento,</t>
  </si>
  <si>
    <t>DESCRIÇÃO DO BEM</t>
  </si>
  <si>
    <t>QTD</t>
  </si>
  <si>
    <t>NOTA FISCAL</t>
  </si>
  <si>
    <t>VALOR</t>
  </si>
  <si>
    <t>FORNECEDOR</t>
  </si>
  <si>
    <t>LOCAL DE GUARDA
(ESPECIFICAR O LOCAL DENTRO DA UE)</t>
  </si>
  <si>
    <t>PRODUTO</t>
  </si>
  <si>
    <t>MARCA, MODELO, 
SÉRIE, DESCRIÇÃO</t>
  </si>
  <si>
    <t>Nº</t>
  </si>
  <si>
    <t>DATA</t>
  </si>
  <si>
    <t>UNIT</t>
  </si>
  <si>
    <t>TOTAL</t>
  </si>
  <si>
    <t>São Bernardo do Campo,</t>
  </si>
  <si>
    <t>Local e Data</t>
  </si>
  <si>
    <t>com a legislação aplicável e demais normas pertinentes à matéria, a doação do(s) bem(ns) conforme discriminado(s) abaixo, ao Município de São Bernardo do Campo para que seja(m) tomabado(s) e incorporado(s) ao seu patrimônio público e destinado(s) à escola acima identificada, a qual cabe a responsabilidade pela guarda e conservação do(s) mesmo(s). Segue(m) anexa(s), cópia da(s) nota(s) fiscais.</t>
  </si>
  <si>
    <t>Nome do(a) Representante Legal</t>
  </si>
  <si>
    <t>Assinatura do(a) Representante Legal</t>
  </si>
  <si>
    <t xml:space="preserve">      faz, em conformidade</t>
  </si>
  <si>
    <t xml:space="preserve">ABASC - Associação Brasileira de Ação Social Cristã </t>
  </si>
  <si>
    <t xml:space="preserve">ABEF- Associação Beneficente Fidelidade </t>
  </si>
  <si>
    <t>Aldeias Infantis SOS Brasil</t>
  </si>
  <si>
    <t>Assistência Social Beneficente de Resgate ao Amparo à Criança I</t>
  </si>
  <si>
    <t>Assistência Social Beneficente de Resgate ao Amparo à Criança II</t>
  </si>
  <si>
    <t>Associação a Palavra de Deus</t>
  </si>
  <si>
    <t>Associação Belenzinho de Assistência Social</t>
  </si>
  <si>
    <t>Associação Beneficente Shekinah I</t>
  </si>
  <si>
    <t>Associação Beneficente Shekinah II</t>
  </si>
  <si>
    <t>Associação de Promoção Humana e Resgate da Cidadania</t>
  </si>
  <si>
    <t>Associação Dehoniana Brasil Meridional</t>
  </si>
  <si>
    <t>Associação Presbiteriana de Assistência Social</t>
  </si>
  <si>
    <t>Congregação de São João Batista</t>
  </si>
  <si>
    <t>Espaço Solidário Associação Assistencial I</t>
  </si>
  <si>
    <t>Espaço Solidário Associação Assistencial II</t>
  </si>
  <si>
    <t>Espaço Solidário Associação Assistencial III</t>
  </si>
  <si>
    <t>Fraterno Associação Assistencial I</t>
  </si>
  <si>
    <t>Fraterno Associação Assistencial II</t>
  </si>
  <si>
    <t>Instituto Dom Décio Pereira I</t>
  </si>
  <si>
    <t>Instituto Dom Décio Pereira II</t>
  </si>
  <si>
    <t>Instituto Dom Décio Pereira III</t>
  </si>
  <si>
    <t>Lar Escola Jêsue Frantz I</t>
  </si>
  <si>
    <t>Lar Escola Jêsue Frantz II</t>
  </si>
  <si>
    <t>Lar Escola Jêsue Frantz III</t>
  </si>
  <si>
    <t>Lar Escola Jêsue Frantz IV</t>
  </si>
  <si>
    <t>Lar Maria Amélia Associação Assistencial</t>
  </si>
  <si>
    <t>Obras Sociais São Pedro Apóstolo I</t>
  </si>
  <si>
    <t>Obras Sociais São Pedro Apóstolo II</t>
  </si>
  <si>
    <t>Obras Sociais São Pedro Apóstolo III</t>
  </si>
  <si>
    <t>Sociedade "Fraternitas" de São Bernardo do Campo</t>
  </si>
  <si>
    <t>Termo de Colaboração</t>
  </si>
  <si>
    <t xml:space="preserve">ITENS </t>
  </si>
  <si>
    <t>DESCONTO/ACRÉSCIMO (%)</t>
  </si>
  <si>
    <t>DESCONTO/ACRÉSCIMO (R$)</t>
  </si>
  <si>
    <t>TOTAIS</t>
  </si>
  <si>
    <t>CÁLCULO DE DESCONTO OU FRETE EM NOTA FISCAL</t>
  </si>
  <si>
    <t>VALOR INICIAL SEM DESCONTO E/OU FRETE (NF)</t>
  </si>
  <si>
    <t>VALOR FINAL COM DESCONTO E/OU FRETE (NF)</t>
  </si>
  <si>
    <r>
      <t>Essa planilha deverá ser utilizada</t>
    </r>
    <r>
      <rPr>
        <b/>
        <sz val="10"/>
        <color rgb="FF000000"/>
        <rFont val="Arial"/>
        <family val="2"/>
      </rPr>
      <t xml:space="preserve"> somente</t>
    </r>
    <r>
      <rPr>
        <sz val="10"/>
        <color rgb="FF000000"/>
        <rFont val="Arial"/>
        <family val="2"/>
      </rPr>
      <t xml:space="preserve"> se o Documento Fiscal referente ao item que será doado obtenha descontos ou acréscimos. 
</t>
    </r>
    <r>
      <rPr>
        <b/>
        <sz val="11"/>
        <color theme="1"/>
        <rFont val="Arial"/>
        <family val="2"/>
        <scheme val="minor"/>
      </rPr>
      <t xml:space="preserve">Instruções de preenchimento:
</t>
    </r>
    <r>
      <rPr>
        <sz val="10"/>
        <color rgb="FF000000"/>
        <rFont val="Arial"/>
      </rPr>
      <t xml:space="preserve">No campo em </t>
    </r>
    <r>
      <rPr>
        <b/>
        <sz val="10"/>
        <color rgb="FF000000"/>
        <rFont val="Arial"/>
        <family val="2"/>
      </rPr>
      <t xml:space="preserve">azul </t>
    </r>
    <r>
      <rPr>
        <sz val="10"/>
        <color rgb="FF000000"/>
        <rFont val="Arial"/>
      </rPr>
      <t>informar o valor total dos produtos que consta na Nota Fiscal, sem considerar descontos e/ou acréscimos.
No campo em</t>
    </r>
    <r>
      <rPr>
        <b/>
        <sz val="10"/>
        <color rgb="FF000000"/>
        <rFont val="Arial"/>
        <family val="2"/>
      </rPr>
      <t xml:space="preserve"> cinza</t>
    </r>
    <r>
      <rPr>
        <sz val="10"/>
        <color rgb="FF000000"/>
        <rFont val="Arial"/>
      </rPr>
      <t xml:space="preserve"> informar os valores de </t>
    </r>
    <r>
      <rPr>
        <b/>
        <sz val="10"/>
        <color rgb="FF000000"/>
        <rFont val="Arial"/>
        <family val="2"/>
      </rPr>
      <t>todos</t>
    </r>
    <r>
      <rPr>
        <sz val="10"/>
        <color rgb="FF000000"/>
        <rFont val="Arial"/>
      </rPr>
      <t xml:space="preserve"> os itens do documento fiscal, individualmente, independentemente se são itens patrimoniáveis ou não.
No campo em</t>
    </r>
    <r>
      <rPr>
        <b/>
        <sz val="10"/>
        <color rgb="FF000000"/>
        <rFont val="Arial"/>
        <family val="2"/>
      </rPr>
      <t xml:space="preserve"> laranja</t>
    </r>
    <r>
      <rPr>
        <sz val="10"/>
        <color rgb="FF000000"/>
        <rFont val="Arial"/>
      </rPr>
      <t xml:space="preserve"> informar o valor total da Nota Fiscal, </t>
    </r>
    <r>
      <rPr>
        <b/>
        <sz val="10"/>
        <color rgb="FF000000"/>
        <rFont val="Arial"/>
        <family val="2"/>
      </rPr>
      <t>com descontos e/ou frete.</t>
    </r>
    <r>
      <rPr>
        <sz val="10"/>
        <color rgb="FF000000"/>
        <rFont val="Arial"/>
      </rPr>
      <t xml:space="preserve">
O campo em</t>
    </r>
    <r>
      <rPr>
        <b/>
        <sz val="10"/>
        <color rgb="FF000000"/>
        <rFont val="Arial"/>
        <family val="2"/>
      </rPr>
      <t xml:space="preserve"> vermelho informará automaticamente</t>
    </r>
    <r>
      <rPr>
        <sz val="10"/>
        <color rgb="FF000000"/>
        <rFont val="Arial"/>
      </rPr>
      <t xml:space="preserve"> o valor de todos os itens atualizados, </t>
    </r>
    <r>
      <rPr>
        <b/>
        <sz val="10"/>
        <color rgb="FF000000"/>
        <rFont val="Arial"/>
        <family val="2"/>
      </rPr>
      <t>mas só o valor do item a ser doado deverá constar noTermo de doação.</t>
    </r>
    <r>
      <rPr>
        <sz val="10"/>
        <color rgb="FF000000"/>
        <rFont val="Arial"/>
      </rPr>
      <t xml:space="preserve">
Esta planilha </t>
    </r>
    <r>
      <rPr>
        <b/>
        <sz val="10"/>
        <color rgb="FF000000"/>
        <rFont val="Arial"/>
        <family val="2"/>
      </rPr>
      <t>não deverá ser enviada para SE-332.2</t>
    </r>
    <r>
      <rPr>
        <sz val="10"/>
        <color rgb="FF000000"/>
        <rFont val="Arial"/>
      </rPr>
      <t>. Qualquer dúvida entrar em contato por meio do endereço eletrônico se332.2@saobernardo.gov.br e telefones 2630 5430, 2630-5353 e 2630-5414.</t>
    </r>
  </si>
  <si>
    <t>TERMO DE DOAÇÃO - RECURSOS MUNICIPAIS</t>
  </si>
  <si>
    <t>a OSC</t>
  </si>
  <si>
    <t>Associação Assistencial Edificando Vidas</t>
  </si>
  <si>
    <t>Instituto Piccolo Bambino</t>
  </si>
  <si>
    <t>04/2020-SE</t>
  </si>
  <si>
    <t>01/2020-SE</t>
  </si>
  <si>
    <t>01/2017-SE</t>
  </si>
  <si>
    <t>02/2017-SE</t>
  </si>
  <si>
    <t>15/2019-SE</t>
  </si>
  <si>
    <t>02/2020-SE</t>
  </si>
  <si>
    <t>06/2019-SE</t>
  </si>
  <si>
    <t>03/2017-SE</t>
  </si>
  <si>
    <t>01/2019-SE</t>
  </si>
  <si>
    <t>04/2017-SE</t>
  </si>
  <si>
    <t>05/2017-SE</t>
  </si>
  <si>
    <t>06/2017-SE</t>
  </si>
  <si>
    <t>19/2017-SE</t>
  </si>
  <si>
    <t>02/2021-SE</t>
  </si>
  <si>
    <t>08/2017-SE</t>
  </si>
  <si>
    <t>09/2017-SE</t>
  </si>
  <si>
    <t>10/2017-SE</t>
  </si>
  <si>
    <t>11/2017-SE</t>
  </si>
  <si>
    <t>07/2019-SE</t>
  </si>
  <si>
    <t>14/2019-SE</t>
  </si>
  <si>
    <t>03/2021-SE</t>
  </si>
  <si>
    <t>01/2018-SE</t>
  </si>
  <si>
    <t>13/2017-SE</t>
  </si>
  <si>
    <t>14/2017-SE</t>
  </si>
  <si>
    <t>15/2017-SE</t>
  </si>
  <si>
    <t>16/2017-SE</t>
  </si>
  <si>
    <t>08/2019-SE</t>
  </si>
  <si>
    <t>03/2020-SE</t>
  </si>
  <si>
    <t>17/2017-SE</t>
  </si>
  <si>
    <t>18/2017-SE</t>
  </si>
  <si>
    <t>02/2019-SE</t>
  </si>
  <si>
    <t>04/2019-SE</t>
  </si>
  <si>
    <t>01/2021-SE</t>
  </si>
  <si>
    <t>20/2017-SE</t>
  </si>
  <si>
    <t>21/2017-SE</t>
  </si>
  <si>
    <t>05/2020-SE</t>
  </si>
  <si>
    <t>07/2020-SE</t>
  </si>
  <si>
    <t>22/2017-SE</t>
  </si>
  <si>
    <t>Associação Assistencial Edificando Vidas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</si>
</sst>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R$&quot;\ #,##0.00;\-&quot;R$&quot;\ #,##0.00"/>
    <numFmt numFmtId="164" formatCode="dd&quot;/&quot;mm&quot;/&quot;yyyy"/>
  </numFmts>
  <fonts count="25">
    <font>
      <sz val="10"/>
      <color rgb="FF000000"/>
      <name val="Arial"/>
    </font>
    <font>
      <sz val="12"/>
      <color theme="1"/>
      <name val="Comfortaa"/>
    </font>
    <font>
      <sz val="12"/>
      <color rgb="FF000000"/>
      <name val="Comfortaa"/>
    </font>
    <font>
      <b/>
      <sz val="12"/>
      <color theme="1"/>
      <name val="Comfortaa"/>
    </font>
    <font>
      <b/>
      <sz val="18"/>
      <color theme="1"/>
      <name val="Comfortaa"/>
    </font>
    <font>
      <b/>
      <sz val="10"/>
      <color theme="1"/>
      <name val="Comfortaa"/>
    </font>
    <font>
      <b/>
      <u/>
      <sz val="18"/>
      <color theme="1"/>
      <name val="Comfortaa"/>
    </font>
    <font>
      <sz val="10"/>
      <name val="Arial"/>
    </font>
    <font>
      <sz val="10"/>
      <color theme="1"/>
      <name val="Comfortaa"/>
    </font>
    <font>
      <b/>
      <sz val="10"/>
      <color theme="1"/>
      <name val="Comfortaa"/>
    </font>
    <font>
      <b/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rgb="FF000000"/>
      <name val="Comfortaa"/>
    </font>
    <font>
      <sz val="10"/>
      <name val="Arial"/>
      <family val="2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 Semilight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Alignment="1"/>
    <xf numFmtId="0" fontId="5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/>
    </xf>
    <xf numFmtId="0" fontId="0" fillId="0" borderId="0" xfId="0" applyProtection="1"/>
    <xf numFmtId="0" fontId="13" fillId="0" borderId="0" xfId="0" applyFont="1" applyAlignment="1" applyProtection="1">
      <alignment horizontal="center" vertical="center"/>
    </xf>
    <xf numFmtId="4" fontId="10" fillId="3" borderId="0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4" fontId="10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14" fillId="3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/>
    </xf>
    <xf numFmtId="4" fontId="0" fillId="3" borderId="0" xfId="0" applyNumberFormat="1" applyFill="1" applyBorder="1" applyAlignment="1" applyProtection="1">
      <alignment horizontal="center" vertical="center"/>
    </xf>
    <xf numFmtId="9" fontId="0" fillId="4" borderId="25" xfId="0" applyNumberFormat="1" applyFill="1" applyBorder="1" applyAlignment="1" applyProtection="1">
      <alignment horizontal="center" vertical="center"/>
    </xf>
    <xf numFmtId="7" fontId="0" fillId="4" borderId="25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0" fontId="10" fillId="0" borderId="25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Protection="1"/>
    <xf numFmtId="4" fontId="0" fillId="3" borderId="0" xfId="0" applyNumberFormat="1" applyFill="1" applyBorder="1" applyProtection="1"/>
    <xf numFmtId="4" fontId="17" fillId="0" borderId="31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4" fontId="18" fillId="0" borderId="31" xfId="0" applyNumberFormat="1" applyFont="1" applyFill="1" applyBorder="1" applyAlignment="1" applyProtection="1">
      <alignment horizontal="center" vertical="center"/>
    </xf>
    <xf numFmtId="4" fontId="19" fillId="5" borderId="19" xfId="0" applyNumberFormat="1" applyFont="1" applyFill="1" applyBorder="1" applyAlignment="1" applyProtection="1">
      <alignment horizontal="center" vertical="center"/>
      <protection locked="0"/>
    </xf>
    <xf numFmtId="4" fontId="19" fillId="5" borderId="25" xfId="0" applyNumberFormat="1" applyFont="1" applyFill="1" applyBorder="1" applyAlignment="1" applyProtection="1">
      <alignment horizontal="center" vertical="center"/>
      <protection locked="0"/>
    </xf>
    <xf numFmtId="4" fontId="14" fillId="7" borderId="19" xfId="0" applyNumberFormat="1" applyFont="1" applyFill="1" applyBorder="1" applyAlignment="1" applyProtection="1">
      <alignment horizontal="center" vertical="center"/>
    </xf>
    <xf numFmtId="4" fontId="14" fillId="7" borderId="25" xfId="0" applyNumberFormat="1" applyFont="1" applyFill="1" applyBorder="1" applyAlignment="1" applyProtection="1">
      <alignment horizontal="center" vertical="center"/>
    </xf>
    <xf numFmtId="4" fontId="14" fillId="6" borderId="24" xfId="0" applyNumberFormat="1" applyFont="1" applyFill="1" applyBorder="1" applyAlignment="1" applyProtection="1">
      <alignment horizontal="center" vertical="center"/>
      <protection locked="0"/>
    </xf>
    <xf numFmtId="16" fontId="8" fillId="0" borderId="1" xfId="0" applyNumberFormat="1" applyFont="1" applyBorder="1" applyAlignment="1">
      <alignment vertical="center"/>
    </xf>
    <xf numFmtId="4" fontId="14" fillId="8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5" fillId="0" borderId="4" xfId="0" applyFont="1" applyBorder="1" applyAlignment="1">
      <alignment horizontal="center" vertical="center"/>
    </xf>
    <xf numFmtId="0" fontId="7" fillId="0" borderId="5" xfId="0" applyFont="1" applyBorder="1"/>
    <xf numFmtId="0" fontId="5" fillId="0" borderId="9" xfId="0" applyFont="1" applyBorder="1" applyAlignment="1">
      <alignment horizontal="center" vertical="center"/>
    </xf>
    <xf numFmtId="0" fontId="7" fillId="0" borderId="10" xfId="0" applyFont="1" applyBorder="1"/>
    <xf numFmtId="0" fontId="7" fillId="0" borderId="13" xfId="0" applyFont="1" applyBorder="1"/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/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4" fontId="10" fillId="0" borderId="19" xfId="0" applyNumberFormat="1" applyFont="1" applyBorder="1" applyAlignment="1" applyProtection="1">
      <alignment horizontal="center" vertical="center" wrapText="1"/>
    </xf>
    <xf numFmtId="4" fontId="10" fillId="0" borderId="25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15">
    <dxf>
      <font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ill>
        <patternFill patternType="solid">
          <fgColor rgb="FF0000FF"/>
          <bgColor rgb="FF0000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4"/>
  <sheetViews>
    <sheetView showGridLines="0" tabSelected="1" workbookViewId="0">
      <selection activeCell="A2" sqref="A2:L2"/>
    </sheetView>
  </sheetViews>
  <sheetFormatPr defaultColWidth="14.42578125" defaultRowHeight="15.75" customHeight="1"/>
  <cols>
    <col min="1" max="1" width="3.42578125" customWidth="1"/>
    <col min="2" max="2" width="23.140625" customWidth="1"/>
    <col min="3" max="3" width="23" customWidth="1"/>
    <col min="4" max="4" width="5.85546875" customWidth="1"/>
    <col min="5" max="5" width="9.85546875" customWidth="1"/>
    <col min="6" max="6" width="11.28515625" customWidth="1"/>
    <col min="7" max="7" width="7.85546875" customWidth="1"/>
    <col min="8" max="8" width="10.42578125" customWidth="1"/>
    <col min="9" max="9" width="15.85546875" customWidth="1"/>
    <col min="10" max="10" width="9.7109375" customWidth="1"/>
    <col min="11" max="11" width="3" customWidth="1"/>
    <col min="12" max="12" width="25.140625" customWidth="1"/>
    <col min="13" max="13" width="28.7109375" hidden="1" customWidth="1"/>
  </cols>
  <sheetData>
    <row r="1" spans="1:13" ht="30" customHeight="1">
      <c r="A1" s="5"/>
      <c r="B1" s="5"/>
      <c r="C1" s="5"/>
      <c r="D1" s="5"/>
      <c r="E1" s="5"/>
      <c r="F1" s="5"/>
      <c r="H1" s="54" t="s">
        <v>7</v>
      </c>
      <c r="I1" s="55"/>
      <c r="J1" s="6"/>
      <c r="K1" s="7" t="s">
        <v>8</v>
      </c>
      <c r="L1" s="6"/>
      <c r="M1" s="8" t="b">
        <f>AND(M2:M3)</f>
        <v>0</v>
      </c>
    </row>
    <row r="2" spans="1:13" ht="30" customHeight="1">
      <c r="A2" s="56" t="s">
        <v>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8">
        <f>IF(A2="TERMO DE DOAÇÃO - PDDE",1,0)</f>
        <v>0</v>
      </c>
    </row>
    <row r="3" spans="1:13" ht="22.5" customHeight="1">
      <c r="A3" s="57" t="s">
        <v>9</v>
      </c>
      <c r="B3" s="55"/>
      <c r="C3" s="58" t="s">
        <v>68</v>
      </c>
      <c r="D3" s="55"/>
      <c r="E3" s="59"/>
      <c r="F3" s="55"/>
      <c r="G3" s="55"/>
      <c r="H3" s="55"/>
      <c r="I3" s="55"/>
      <c r="J3" s="55"/>
      <c r="K3" s="57" t="s">
        <v>27</v>
      </c>
      <c r="L3" s="55"/>
      <c r="M3" s="8">
        <f>IF(C3="a OSC",1,0)</f>
        <v>1</v>
      </c>
    </row>
    <row r="4" spans="1:13" ht="22.5" customHeight="1">
      <c r="A4" s="60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9"/>
    </row>
    <row r="5" spans="1:13" ht="18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9"/>
    </row>
    <row r="6" spans="1:13" s="18" customFormat="1" ht="21" customHeight="1">
      <c r="E6" s="77" t="str">
        <f>IF(A2="TERMO DE DOAÇÃO - PDDE","","Nº DO TERMO DE COLABORAÇÃO")</f>
        <v>Nº DO TERMO DE COLABORAÇÃO</v>
      </c>
      <c r="F6" s="77"/>
      <c r="G6" s="77"/>
      <c r="H6" s="77"/>
      <c r="I6" s="76" t="str">
        <f>IF(E6="","",IFERROR(VLOOKUP(E3,Listas!A2:B39,2,FALSE),""))</f>
        <v/>
      </c>
      <c r="J6" s="76"/>
      <c r="K6" s="76"/>
      <c r="L6" s="76"/>
      <c r="M6" s="19"/>
    </row>
    <row r="7" spans="1:13" ht="25.5" customHeight="1">
      <c r="A7" s="61" t="s">
        <v>18</v>
      </c>
      <c r="B7" s="66" t="s">
        <v>10</v>
      </c>
      <c r="C7" s="67"/>
      <c r="D7" s="61" t="s">
        <v>11</v>
      </c>
      <c r="E7" s="68" t="s">
        <v>12</v>
      </c>
      <c r="F7" s="69"/>
      <c r="G7" s="68" t="s">
        <v>13</v>
      </c>
      <c r="H7" s="70"/>
      <c r="I7" s="71" t="s">
        <v>14</v>
      </c>
      <c r="J7" s="72"/>
      <c r="K7" s="73" t="s">
        <v>15</v>
      </c>
      <c r="L7" s="72"/>
      <c r="M7" s="10"/>
    </row>
    <row r="8" spans="1:13" ht="12.75">
      <c r="A8" s="65"/>
      <c r="B8" s="61" t="s">
        <v>16</v>
      </c>
      <c r="C8" s="63" t="s">
        <v>17</v>
      </c>
      <c r="D8" s="65"/>
      <c r="E8" s="61" t="s">
        <v>18</v>
      </c>
      <c r="F8" s="61" t="s">
        <v>19</v>
      </c>
      <c r="G8" s="61" t="s">
        <v>20</v>
      </c>
      <c r="H8" s="74" t="s">
        <v>21</v>
      </c>
      <c r="I8" s="72"/>
      <c r="J8" s="72"/>
      <c r="K8" s="72"/>
      <c r="L8" s="72"/>
      <c r="M8" s="10"/>
    </row>
    <row r="9" spans="1:13" ht="12.75">
      <c r="A9" s="62"/>
      <c r="B9" s="62"/>
      <c r="C9" s="64"/>
      <c r="D9" s="62"/>
      <c r="E9" s="62"/>
      <c r="F9" s="62"/>
      <c r="G9" s="62"/>
      <c r="H9" s="75"/>
      <c r="I9" s="72"/>
      <c r="J9" s="72"/>
      <c r="K9" s="72"/>
      <c r="L9" s="72"/>
      <c r="M9" s="10"/>
    </row>
    <row r="10" spans="1:13" ht="25.5" customHeight="1">
      <c r="A10" s="11">
        <v>1</v>
      </c>
      <c r="B10" s="11"/>
      <c r="C10" s="11"/>
      <c r="D10" s="11"/>
      <c r="E10" s="11"/>
      <c r="F10" s="51"/>
      <c r="G10" s="11"/>
      <c r="H10" s="20"/>
      <c r="I10" s="78"/>
      <c r="J10" s="72"/>
      <c r="K10" s="78"/>
      <c r="L10" s="72"/>
      <c r="M10" s="12"/>
    </row>
    <row r="11" spans="1:13" ht="25.5" customHeight="1">
      <c r="A11" s="11">
        <v>2</v>
      </c>
      <c r="B11" s="11"/>
      <c r="C11" s="11"/>
      <c r="D11" s="11"/>
      <c r="E11" s="11"/>
      <c r="F11" s="11"/>
      <c r="G11" s="11"/>
      <c r="H11" s="20"/>
      <c r="I11" s="78"/>
      <c r="J11" s="72"/>
      <c r="K11" s="78"/>
      <c r="L11" s="72"/>
      <c r="M11" s="12"/>
    </row>
    <row r="12" spans="1:13" ht="25.5" customHeight="1">
      <c r="A12" s="11">
        <v>3</v>
      </c>
      <c r="B12" s="11"/>
      <c r="C12" s="11"/>
      <c r="D12" s="11"/>
      <c r="E12" s="11"/>
      <c r="F12" s="11"/>
      <c r="G12" s="11"/>
      <c r="H12" s="20"/>
      <c r="I12" s="78"/>
      <c r="J12" s="72"/>
      <c r="K12" s="78"/>
      <c r="L12" s="72"/>
      <c r="M12" s="12"/>
    </row>
    <row r="13" spans="1:13" ht="25.5" customHeight="1">
      <c r="A13" s="11">
        <v>4</v>
      </c>
      <c r="B13" s="11"/>
      <c r="C13" s="11"/>
      <c r="D13" s="11"/>
      <c r="E13" s="11"/>
      <c r="F13" s="11"/>
      <c r="G13" s="11"/>
      <c r="H13" s="20"/>
      <c r="I13" s="78"/>
      <c r="J13" s="72"/>
      <c r="K13" s="78"/>
      <c r="L13" s="72"/>
      <c r="M13" s="12"/>
    </row>
    <row r="14" spans="1:13" ht="25.5" customHeight="1">
      <c r="A14" s="11">
        <v>5</v>
      </c>
      <c r="B14" s="11"/>
      <c r="C14" s="11"/>
      <c r="D14" s="11"/>
      <c r="E14" s="11"/>
      <c r="F14" s="11"/>
      <c r="G14" s="11"/>
      <c r="H14" s="20"/>
      <c r="I14" s="78"/>
      <c r="J14" s="72"/>
      <c r="K14" s="78"/>
      <c r="L14" s="72"/>
      <c r="M14" s="12"/>
    </row>
    <row r="15" spans="1:13" ht="25.5" customHeight="1">
      <c r="A15" s="11">
        <v>6</v>
      </c>
      <c r="B15" s="11"/>
      <c r="C15" s="11"/>
      <c r="D15" s="11"/>
      <c r="E15" s="11"/>
      <c r="F15" s="11"/>
      <c r="G15" s="11"/>
      <c r="H15" s="20"/>
      <c r="I15" s="78"/>
      <c r="J15" s="72"/>
      <c r="K15" s="78"/>
      <c r="L15" s="72"/>
      <c r="M15" s="12"/>
    </row>
    <row r="16" spans="1:13" ht="25.5" customHeight="1">
      <c r="A16" s="11">
        <v>7</v>
      </c>
      <c r="B16" s="11"/>
      <c r="C16" s="11"/>
      <c r="D16" s="11"/>
      <c r="E16" s="11"/>
      <c r="F16" s="11"/>
      <c r="G16" s="11"/>
      <c r="H16" s="20"/>
      <c r="I16" s="78"/>
      <c r="J16" s="72"/>
      <c r="K16" s="78"/>
      <c r="L16" s="72"/>
      <c r="M16" s="12"/>
    </row>
    <row r="17" spans="1:13" ht="25.5" customHeight="1">
      <c r="A17" s="11">
        <v>8</v>
      </c>
      <c r="B17" s="11"/>
      <c r="C17" s="11"/>
      <c r="D17" s="11"/>
      <c r="E17" s="11"/>
      <c r="F17" s="11"/>
      <c r="G17" s="11"/>
      <c r="H17" s="20"/>
      <c r="I17" s="78"/>
      <c r="J17" s="72"/>
      <c r="K17" s="78"/>
      <c r="L17" s="72"/>
      <c r="M17" s="12"/>
    </row>
    <row r="18" spans="1:13" ht="25.5" customHeight="1">
      <c r="A18" s="11">
        <v>9</v>
      </c>
      <c r="B18" s="11"/>
      <c r="C18" s="11"/>
      <c r="D18" s="11"/>
      <c r="E18" s="11"/>
      <c r="F18" s="11"/>
      <c r="G18" s="11"/>
      <c r="H18" s="20"/>
      <c r="I18" s="78"/>
      <c r="J18" s="72"/>
      <c r="K18" s="78"/>
      <c r="L18" s="72"/>
      <c r="M18" s="12"/>
    </row>
    <row r="19" spans="1:13" ht="25.5" customHeight="1">
      <c r="A19" s="11">
        <v>10</v>
      </c>
      <c r="B19" s="11"/>
      <c r="C19" s="11"/>
      <c r="D19" s="11"/>
      <c r="E19" s="11"/>
      <c r="F19" s="11"/>
      <c r="G19" s="11"/>
      <c r="H19" s="20"/>
      <c r="I19" s="78"/>
      <c r="J19" s="72"/>
      <c r="K19" s="78"/>
      <c r="L19" s="72"/>
      <c r="M19" s="12"/>
    </row>
    <row r="20" spans="1:13" ht="22.5" customHeight="1">
      <c r="A20" s="13"/>
      <c r="B20" s="14" t="s">
        <v>22</v>
      </c>
      <c r="C20" s="15"/>
      <c r="D20" s="79"/>
      <c r="E20" s="80"/>
      <c r="F20" s="80"/>
      <c r="G20" s="80"/>
      <c r="H20" s="81"/>
      <c r="I20" s="82"/>
      <c r="J20" s="70"/>
      <c r="K20" s="70"/>
      <c r="L20" s="69"/>
      <c r="M20" s="12"/>
    </row>
    <row r="21" spans="1:13" ht="22.5" customHeight="1">
      <c r="A21" s="83" t="s">
        <v>23</v>
      </c>
      <c r="B21" s="70"/>
      <c r="C21" s="69"/>
      <c r="D21" s="68" t="s">
        <v>25</v>
      </c>
      <c r="E21" s="70"/>
      <c r="F21" s="70"/>
      <c r="G21" s="70"/>
      <c r="H21" s="69"/>
      <c r="I21" s="68" t="s">
        <v>26</v>
      </c>
      <c r="J21" s="70"/>
      <c r="K21" s="70"/>
      <c r="L21" s="69"/>
      <c r="M21" s="16"/>
    </row>
    <row r="24" spans="1:13" ht="15.75" customHeight="1">
      <c r="H24" s="17"/>
    </row>
  </sheetData>
  <mergeCells count="47">
    <mergeCell ref="I16:J16"/>
    <mergeCell ref="K16:L16"/>
    <mergeCell ref="I17:J17"/>
    <mergeCell ref="K17:L17"/>
    <mergeCell ref="I18:J18"/>
    <mergeCell ref="K18:L18"/>
    <mergeCell ref="I19:J19"/>
    <mergeCell ref="D20:H20"/>
    <mergeCell ref="I20:L20"/>
    <mergeCell ref="A21:C21"/>
    <mergeCell ref="D21:H21"/>
    <mergeCell ref="I21:L21"/>
    <mergeCell ref="K19:L19"/>
    <mergeCell ref="I13:J13"/>
    <mergeCell ref="K13:L13"/>
    <mergeCell ref="I14:J14"/>
    <mergeCell ref="K14:L14"/>
    <mergeCell ref="I15:J15"/>
    <mergeCell ref="K15:L15"/>
    <mergeCell ref="I10:J10"/>
    <mergeCell ref="K10:L10"/>
    <mergeCell ref="I11:J11"/>
    <mergeCell ref="K11:L11"/>
    <mergeCell ref="K12:L12"/>
    <mergeCell ref="I12:J12"/>
    <mergeCell ref="A4:L5"/>
    <mergeCell ref="B8:B9"/>
    <mergeCell ref="C8:C9"/>
    <mergeCell ref="E8:E9"/>
    <mergeCell ref="F8:F9"/>
    <mergeCell ref="A7:A9"/>
    <mergeCell ref="B7:C7"/>
    <mergeCell ref="D7:D9"/>
    <mergeCell ref="E7:F7"/>
    <mergeCell ref="G7:H7"/>
    <mergeCell ref="I7:J9"/>
    <mergeCell ref="K7:L9"/>
    <mergeCell ref="G8:G9"/>
    <mergeCell ref="H8:H9"/>
    <mergeCell ref="I6:L6"/>
    <mergeCell ref="E6:H6"/>
    <mergeCell ref="H1:I1"/>
    <mergeCell ref="A2:L2"/>
    <mergeCell ref="A3:B3"/>
    <mergeCell ref="C3:D3"/>
    <mergeCell ref="E3:J3"/>
    <mergeCell ref="K3:L3"/>
  </mergeCells>
  <conditionalFormatting sqref="E3:J3">
    <cfRule type="containsBlanks" dxfId="14" priority="1">
      <formula>LEN(TRIM(E3))=0</formula>
    </cfRule>
  </conditionalFormatting>
  <conditionalFormatting sqref="J1">
    <cfRule type="containsBlanks" dxfId="13" priority="2">
      <formula>LEN(TRIM(J1))=0</formula>
    </cfRule>
  </conditionalFormatting>
  <conditionalFormatting sqref="L1">
    <cfRule type="containsBlanks" dxfId="12" priority="3">
      <formula>LEN(TRIM(L1))=0</formula>
    </cfRule>
  </conditionalFormatting>
  <conditionalFormatting sqref="C20">
    <cfRule type="containsBlanks" dxfId="11" priority="4">
      <formula>LEN(TRIM(C20))=0</formula>
    </cfRule>
  </conditionalFormatting>
  <conditionalFormatting sqref="A2:L2">
    <cfRule type="containsBlanks" dxfId="10" priority="6">
      <formula>LEN(TRIM(A2))=0</formula>
    </cfRule>
  </conditionalFormatting>
  <conditionalFormatting sqref="C3:D3">
    <cfRule type="containsBlanks" dxfId="9" priority="7">
      <formula>LEN(TRIM(C3))=0</formula>
    </cfRule>
  </conditionalFormatting>
  <conditionalFormatting sqref="A2">
    <cfRule type="expression" dxfId="8" priority="8">
      <formula>C3&amp;A2</formula>
    </cfRule>
  </conditionalFormatting>
  <conditionalFormatting sqref="G1">
    <cfRule type="notContainsBlanks" dxfId="7" priority="9">
      <formula>LEN(TRIM(G1))&gt;0</formula>
    </cfRule>
  </conditionalFormatting>
  <conditionalFormatting sqref="A2:L2">
    <cfRule type="expression" dxfId="6" priority="10">
      <formula>IF(M1,1)</formula>
    </cfRule>
  </conditionalFormatting>
  <dataValidations count="3">
    <dataValidation type="list" allowBlank="1" sqref="L1">
      <formula1>"2017,2018,2019,2020,2021"</formula1>
    </dataValidation>
    <dataValidation type="list" allowBlank="1" sqref="J1">
      <formula1>"1,2,3,4,5,6,7,8,9,10,11,12,13,14,15,16,17,18,19,20,21,22,23,24,25,26,27,28,29,30,31,32,33,34,35,36,37,38,39,40,41,42,43,44,45,46,47,48,49,50"</formula1>
    </dataValidation>
    <dataValidation type="custom" allowBlank="1" showDropDown="1" sqref="C20">
      <formula1>OR(NOT(ISERROR(DATEVALUE(C20))), AND(ISNUMBER(C20), LEFT(CELL("format", C20))="D"))</formula1>
    </dataValidation>
  </dataValidations>
  <pageMargins left="0.511811024" right="0.511811024" top="0.78740157499999996" bottom="0.78740157499999996" header="0.31496062000000002" footer="0.31496062000000002"/>
  <pageSetup paperSize="9" scale="9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Listas!$A$2:$A$40</xm:f>
          </x14:formula1>
          <xm:sqref>E3:J3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showGridLines="0" workbookViewId="0">
      <selection activeCell="B1" sqref="B1:I1"/>
    </sheetView>
  </sheetViews>
  <sheetFormatPr defaultRowHeight="15"/>
  <cols>
    <col min="1" max="1" width="0.7109375" style="21" customWidth="1"/>
    <col min="2" max="2" width="8" style="40" customWidth="1"/>
    <col min="3" max="3" width="1.5703125" style="41" customWidth="1"/>
    <col min="4" max="4" width="25.7109375" style="36" customWidth="1"/>
    <col min="5" max="5" width="0.85546875" style="41" customWidth="1"/>
    <col min="6" max="6" width="21.85546875" style="21" hidden="1" customWidth="1"/>
    <col min="7" max="7" width="22.5703125" style="36" hidden="1" customWidth="1"/>
    <col min="8" max="8" width="0.85546875" style="41" customWidth="1"/>
    <col min="9" max="9" width="25.7109375" style="21" customWidth="1"/>
    <col min="10" max="16384" width="9.140625" style="21"/>
  </cols>
  <sheetData>
    <row r="1" spans="2:16" ht="54.75" customHeight="1" thickBot="1">
      <c r="B1" s="93" t="s">
        <v>63</v>
      </c>
      <c r="C1" s="94"/>
      <c r="D1" s="94"/>
      <c r="E1" s="94"/>
      <c r="F1" s="94"/>
      <c r="G1" s="94"/>
      <c r="H1" s="94"/>
      <c r="I1" s="95"/>
      <c r="K1" s="84" t="s">
        <v>66</v>
      </c>
      <c r="L1" s="85"/>
      <c r="M1" s="85"/>
      <c r="N1" s="85"/>
      <c r="O1" s="85"/>
      <c r="P1" s="86"/>
    </row>
    <row r="2" spans="2:16" ht="3.75" customHeight="1" thickBot="1">
      <c r="B2" s="22"/>
      <c r="C2" s="22"/>
      <c r="D2" s="22"/>
      <c r="E2" s="22"/>
      <c r="F2" s="22"/>
      <c r="G2" s="22"/>
      <c r="H2" s="22"/>
      <c r="I2" s="22"/>
      <c r="K2" s="87"/>
      <c r="L2" s="88"/>
      <c r="M2" s="88"/>
      <c r="N2" s="88"/>
      <c r="O2" s="88"/>
      <c r="P2" s="89"/>
    </row>
    <row r="3" spans="2:16" s="27" customFormat="1" ht="45" customHeight="1">
      <c r="B3" s="96" t="s">
        <v>59</v>
      </c>
      <c r="C3" s="23"/>
      <c r="D3" s="24" t="s">
        <v>64</v>
      </c>
      <c r="E3" s="25"/>
      <c r="F3" s="98" t="s">
        <v>60</v>
      </c>
      <c r="G3" s="100" t="s">
        <v>61</v>
      </c>
      <c r="H3" s="23"/>
      <c r="I3" s="26" t="s">
        <v>65</v>
      </c>
      <c r="K3" s="87"/>
      <c r="L3" s="88"/>
      <c r="M3" s="88"/>
      <c r="N3" s="88"/>
      <c r="O3" s="88"/>
      <c r="P3" s="89"/>
    </row>
    <row r="4" spans="2:16" s="27" customFormat="1" ht="16.5" thickBot="1">
      <c r="B4" s="97"/>
      <c r="C4" s="23"/>
      <c r="D4" s="50"/>
      <c r="E4" s="28"/>
      <c r="F4" s="99"/>
      <c r="G4" s="101"/>
      <c r="H4" s="23"/>
      <c r="I4" s="52"/>
      <c r="K4" s="87"/>
      <c r="L4" s="88"/>
      <c r="M4" s="88"/>
      <c r="N4" s="88"/>
      <c r="O4" s="88"/>
      <c r="P4" s="89"/>
    </row>
    <row r="5" spans="2:16" s="27" customFormat="1" ht="3.75" customHeight="1" thickBot="1">
      <c r="B5" s="29"/>
      <c r="C5" s="23"/>
      <c r="D5" s="28"/>
      <c r="E5" s="28"/>
      <c r="F5" s="30"/>
      <c r="G5" s="31"/>
      <c r="H5" s="23"/>
      <c r="I5" s="28"/>
      <c r="K5" s="87"/>
      <c r="L5" s="88"/>
      <c r="M5" s="88"/>
      <c r="N5" s="88"/>
      <c r="O5" s="88"/>
      <c r="P5" s="89"/>
    </row>
    <row r="6" spans="2:16" ht="15.75">
      <c r="B6" s="32">
        <v>1</v>
      </c>
      <c r="C6" s="33"/>
      <c r="D6" s="46"/>
      <c r="E6" s="33"/>
      <c r="F6" s="34" t="str">
        <f>IF(D6="","",SUM((D4-I4)*100)/D4)</f>
        <v/>
      </c>
      <c r="G6" s="35" t="str">
        <f>IF(D6="","",SUM(D6*F6/100))</f>
        <v/>
      </c>
      <c r="H6" s="33"/>
      <c r="I6" s="48" t="str">
        <f t="shared" ref="I6:I15" si="0">IF(D6="","",D6-G6)</f>
        <v/>
      </c>
      <c r="J6" s="36"/>
      <c r="K6" s="87"/>
      <c r="L6" s="88"/>
      <c r="M6" s="88"/>
      <c r="N6" s="88"/>
      <c r="O6" s="88"/>
      <c r="P6" s="89"/>
    </row>
    <row r="7" spans="2:16" ht="15.75">
      <c r="B7" s="37">
        <v>2</v>
      </c>
      <c r="C7" s="33"/>
      <c r="D7" s="47"/>
      <c r="E7" s="33"/>
      <c r="F7" s="34" t="str">
        <f t="shared" ref="F7:F15" si="1">IF(D7="","",SUM((D6-I6)*100)/D6)</f>
        <v/>
      </c>
      <c r="G7" s="35" t="str">
        <f t="shared" ref="G7:G15" si="2">IF(D7="","",SUM(D7*F7/100))</f>
        <v/>
      </c>
      <c r="H7" s="33"/>
      <c r="I7" s="49" t="str">
        <f t="shared" si="0"/>
        <v/>
      </c>
      <c r="K7" s="87"/>
      <c r="L7" s="88"/>
      <c r="M7" s="88"/>
      <c r="N7" s="88"/>
      <c r="O7" s="88"/>
      <c r="P7" s="89"/>
    </row>
    <row r="8" spans="2:16" ht="15.75">
      <c r="B8" s="37">
        <v>3</v>
      </c>
      <c r="C8" s="33"/>
      <c r="D8" s="47"/>
      <c r="E8" s="33"/>
      <c r="F8" s="34" t="str">
        <f t="shared" si="1"/>
        <v/>
      </c>
      <c r="G8" s="35" t="str">
        <f t="shared" si="2"/>
        <v/>
      </c>
      <c r="H8" s="33"/>
      <c r="I8" s="49" t="str">
        <f t="shared" si="0"/>
        <v/>
      </c>
      <c r="K8" s="87"/>
      <c r="L8" s="88"/>
      <c r="M8" s="88"/>
      <c r="N8" s="88"/>
      <c r="O8" s="88"/>
      <c r="P8" s="89"/>
    </row>
    <row r="9" spans="2:16" ht="15.75">
      <c r="B9" s="37">
        <v>4</v>
      </c>
      <c r="C9" s="33"/>
      <c r="D9" s="47"/>
      <c r="E9" s="33"/>
      <c r="F9" s="34" t="str">
        <f t="shared" si="1"/>
        <v/>
      </c>
      <c r="G9" s="35" t="str">
        <f t="shared" si="2"/>
        <v/>
      </c>
      <c r="H9" s="33"/>
      <c r="I9" s="49" t="str">
        <f t="shared" si="0"/>
        <v/>
      </c>
      <c r="K9" s="87"/>
      <c r="L9" s="88"/>
      <c r="M9" s="88"/>
      <c r="N9" s="88"/>
      <c r="O9" s="88"/>
      <c r="P9" s="89"/>
    </row>
    <row r="10" spans="2:16" ht="15.75">
      <c r="B10" s="37">
        <v>5</v>
      </c>
      <c r="C10" s="33"/>
      <c r="D10" s="47"/>
      <c r="E10" s="33"/>
      <c r="F10" s="34" t="str">
        <f t="shared" si="1"/>
        <v/>
      </c>
      <c r="G10" s="35" t="str">
        <f t="shared" si="2"/>
        <v/>
      </c>
      <c r="H10" s="33"/>
      <c r="I10" s="49" t="str">
        <f t="shared" si="0"/>
        <v/>
      </c>
      <c r="K10" s="87"/>
      <c r="L10" s="88"/>
      <c r="M10" s="88"/>
      <c r="N10" s="88"/>
      <c r="O10" s="88"/>
      <c r="P10" s="89"/>
    </row>
    <row r="11" spans="2:16" ht="15.75">
      <c r="B11" s="37">
        <v>6</v>
      </c>
      <c r="C11" s="33"/>
      <c r="D11" s="47"/>
      <c r="E11" s="33"/>
      <c r="F11" s="34" t="str">
        <f t="shared" si="1"/>
        <v/>
      </c>
      <c r="G11" s="35" t="str">
        <f t="shared" si="2"/>
        <v/>
      </c>
      <c r="H11" s="33"/>
      <c r="I11" s="49" t="str">
        <f t="shared" si="0"/>
        <v/>
      </c>
      <c r="K11" s="87"/>
      <c r="L11" s="88"/>
      <c r="M11" s="88"/>
      <c r="N11" s="88"/>
      <c r="O11" s="88"/>
      <c r="P11" s="89"/>
    </row>
    <row r="12" spans="2:16" ht="15.75">
      <c r="B12" s="37">
        <v>7</v>
      </c>
      <c r="C12" s="33"/>
      <c r="D12" s="47"/>
      <c r="E12" s="33"/>
      <c r="F12" s="34" t="str">
        <f t="shared" si="1"/>
        <v/>
      </c>
      <c r="G12" s="35" t="str">
        <f t="shared" si="2"/>
        <v/>
      </c>
      <c r="H12" s="33"/>
      <c r="I12" s="49" t="str">
        <f t="shared" si="0"/>
        <v/>
      </c>
      <c r="K12" s="87"/>
      <c r="L12" s="88"/>
      <c r="M12" s="88"/>
      <c r="N12" s="88"/>
      <c r="O12" s="88"/>
      <c r="P12" s="89"/>
    </row>
    <row r="13" spans="2:16" ht="15.75">
      <c r="B13" s="37">
        <v>8</v>
      </c>
      <c r="C13" s="33"/>
      <c r="D13" s="47"/>
      <c r="E13" s="33"/>
      <c r="F13" s="34" t="str">
        <f t="shared" si="1"/>
        <v/>
      </c>
      <c r="G13" s="35" t="str">
        <f t="shared" si="2"/>
        <v/>
      </c>
      <c r="H13" s="33"/>
      <c r="I13" s="49" t="str">
        <f t="shared" si="0"/>
        <v/>
      </c>
      <c r="K13" s="87"/>
      <c r="L13" s="88"/>
      <c r="M13" s="88"/>
      <c r="N13" s="88"/>
      <c r="O13" s="88"/>
      <c r="P13" s="89"/>
    </row>
    <row r="14" spans="2:16" ht="15.75">
      <c r="B14" s="37">
        <v>9</v>
      </c>
      <c r="C14" s="33"/>
      <c r="D14" s="47"/>
      <c r="E14" s="33"/>
      <c r="F14" s="34" t="str">
        <f t="shared" si="1"/>
        <v/>
      </c>
      <c r="G14" s="35" t="str">
        <f t="shared" si="2"/>
        <v/>
      </c>
      <c r="H14" s="33"/>
      <c r="I14" s="49" t="str">
        <f t="shared" si="0"/>
        <v/>
      </c>
      <c r="K14" s="87"/>
      <c r="L14" s="88"/>
      <c r="M14" s="88"/>
      <c r="N14" s="88"/>
      <c r="O14" s="88"/>
      <c r="P14" s="89"/>
    </row>
    <row r="15" spans="2:16" ht="16.5" thickBot="1">
      <c r="B15" s="38">
        <v>10</v>
      </c>
      <c r="C15" s="33"/>
      <c r="D15" s="47"/>
      <c r="E15" s="33"/>
      <c r="F15" s="34" t="str">
        <f t="shared" si="1"/>
        <v/>
      </c>
      <c r="G15" s="35" t="str">
        <f t="shared" si="2"/>
        <v/>
      </c>
      <c r="H15" s="33"/>
      <c r="I15" s="49" t="str">
        <f t="shared" si="0"/>
        <v/>
      </c>
      <c r="K15" s="87"/>
      <c r="L15" s="88"/>
      <c r="M15" s="88"/>
      <c r="N15" s="88"/>
      <c r="O15" s="88"/>
      <c r="P15" s="89"/>
    </row>
    <row r="16" spans="2:16" s="27" customFormat="1" ht="5.25" customHeight="1" thickBot="1">
      <c r="B16" s="29"/>
      <c r="C16" s="23"/>
      <c r="D16" s="28"/>
      <c r="E16" s="28"/>
      <c r="F16" s="30"/>
      <c r="G16" s="31"/>
      <c r="H16" s="23"/>
      <c r="I16" s="28"/>
      <c r="K16" s="87"/>
      <c r="L16" s="88"/>
      <c r="M16" s="88"/>
      <c r="N16" s="88"/>
      <c r="O16" s="88"/>
      <c r="P16" s="89"/>
    </row>
    <row r="17" spans="2:16" ht="33.75" customHeight="1" thickBot="1">
      <c r="B17" s="39" t="s">
        <v>62</v>
      </c>
      <c r="C17" s="23"/>
      <c r="D17" s="42">
        <f>SUM(D6:D15)</f>
        <v>0</v>
      </c>
      <c r="E17" s="43"/>
      <c r="F17" s="44"/>
      <c r="G17" s="45">
        <f>SUM(G6:G15)</f>
        <v>0</v>
      </c>
      <c r="H17" s="43"/>
      <c r="I17" s="42">
        <f>SUM(I6:I15)</f>
        <v>0</v>
      </c>
      <c r="K17" s="90"/>
      <c r="L17" s="91"/>
      <c r="M17" s="91"/>
      <c r="N17" s="91"/>
      <c r="O17" s="91"/>
      <c r="P17" s="92"/>
    </row>
  </sheetData>
  <mergeCells count="5">
    <mergeCell ref="K1:P17"/>
    <mergeCell ref="B1:I1"/>
    <mergeCell ref="B3:B4"/>
    <mergeCell ref="F3:F4"/>
    <mergeCell ref="G3:G4"/>
  </mergeCells>
  <conditionalFormatting sqref="D17">
    <cfRule type="cellIs" dxfId="5" priority="5" operator="equal">
      <formula>$D$4</formula>
    </cfRule>
    <cfRule type="cellIs" dxfId="4" priority="6" operator="notEqual">
      <formula>$D$4</formula>
    </cfRule>
  </conditionalFormatting>
  <conditionalFormatting sqref="I17">
    <cfRule type="cellIs" dxfId="3" priority="1" operator="notEqual">
      <formula>$I$4</formula>
    </cfRule>
    <cfRule type="cellIs" dxfId="2" priority="2" operator="equal">
      <formula>$I$4</formula>
    </cfRule>
    <cfRule type="cellIs" dxfId="1" priority="3" operator="equal">
      <formula>$D$4</formula>
    </cfRule>
    <cfRule type="cellIs" dxfId="0" priority="4" operator="notEqual">
      <formula>$D$4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23"/>
  <sheetViews>
    <sheetView workbookViewId="0">
      <pane ySplit="1" topLeftCell="A8" activePane="bottomLeft" state="frozen"/>
      <selection pane="bottomLeft"/>
    </sheetView>
  </sheetViews>
  <sheetFormatPr defaultColWidth="14.42578125" defaultRowHeight="15.75" customHeight="1"/>
  <cols>
    <col min="1" max="1" width="98.5703125" customWidth="1"/>
    <col min="2" max="2" width="24.85546875" bestFit="1" customWidth="1"/>
  </cols>
  <sheetData>
    <row r="1" spans="1:26">
      <c r="A1" s="1" t="s">
        <v>0</v>
      </c>
      <c r="B1" s="2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28</v>
      </c>
      <c r="B2" s="2" t="s">
        <v>71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4" t="s">
        <v>29</v>
      </c>
      <c r="B3" s="2" t="s">
        <v>72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4" t="s">
        <v>30</v>
      </c>
      <c r="B4" s="2" t="s">
        <v>73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4" t="s">
        <v>31</v>
      </c>
      <c r="B5" s="2" t="s">
        <v>74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4" t="s">
        <v>32</v>
      </c>
      <c r="B6" s="2" t="s">
        <v>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4" t="s">
        <v>33</v>
      </c>
      <c r="B7" s="2" t="s">
        <v>76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4" t="s">
        <v>69</v>
      </c>
      <c r="B8" s="2" t="s">
        <v>77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53" customFormat="1">
      <c r="A9" s="4" t="s">
        <v>109</v>
      </c>
      <c r="B9" s="2" t="s">
        <v>77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4" t="s">
        <v>34</v>
      </c>
      <c r="B10" s="2" t="s">
        <v>78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4" t="s">
        <v>35</v>
      </c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4" t="s">
        <v>36</v>
      </c>
      <c r="B12" s="2" t="s">
        <v>80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4" t="s">
        <v>37</v>
      </c>
      <c r="B13" s="2" t="s">
        <v>81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4" t="s">
        <v>38</v>
      </c>
      <c r="B14" s="2" t="s">
        <v>82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4" t="s">
        <v>1</v>
      </c>
      <c r="B15" s="2" t="s">
        <v>83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4" t="s">
        <v>2</v>
      </c>
      <c r="B16" s="2" t="s">
        <v>84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4" t="s">
        <v>39</v>
      </c>
      <c r="B17" s="2" t="s">
        <v>85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4" t="s">
        <v>40</v>
      </c>
      <c r="B18" s="2" t="s">
        <v>86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4" t="s">
        <v>3</v>
      </c>
      <c r="B19" s="2" t="s">
        <v>87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4" t="s">
        <v>4</v>
      </c>
      <c r="B20" s="2" t="s">
        <v>88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 t="s">
        <v>41</v>
      </c>
      <c r="B21" s="2" t="s">
        <v>89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 t="s">
        <v>42</v>
      </c>
      <c r="B22" s="2" t="s">
        <v>90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" t="s">
        <v>43</v>
      </c>
      <c r="B23" s="2" t="s">
        <v>91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4" t="s">
        <v>44</v>
      </c>
      <c r="B24" s="2" t="s">
        <v>92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4" t="s">
        <v>45</v>
      </c>
      <c r="B25" s="2" t="s">
        <v>93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4" t="s">
        <v>5</v>
      </c>
      <c r="B26" s="2" t="s">
        <v>94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4" t="s">
        <v>46</v>
      </c>
      <c r="B27" s="2" t="s">
        <v>95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4" t="s">
        <v>47</v>
      </c>
      <c r="B28" s="2" t="s">
        <v>96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4" t="s">
        <v>48</v>
      </c>
      <c r="B29" s="2" t="s">
        <v>97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4" t="s">
        <v>70</v>
      </c>
      <c r="B30" s="2" t="s">
        <v>98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4" t="s">
        <v>6</v>
      </c>
      <c r="B31" s="2" t="s">
        <v>99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4" t="s">
        <v>49</v>
      </c>
      <c r="B32" s="2" t="s">
        <v>100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4" t="s">
        <v>50</v>
      </c>
      <c r="B33" s="2" t="s">
        <v>101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4" t="s">
        <v>51</v>
      </c>
      <c r="B34" s="2" t="s">
        <v>102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4" t="s">
        <v>52</v>
      </c>
      <c r="B35" s="2" t="s">
        <v>103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4" t="s">
        <v>53</v>
      </c>
      <c r="B36" s="2" t="s">
        <v>104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4" t="s">
        <v>54</v>
      </c>
      <c r="B37" s="2" t="s">
        <v>105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4" t="s">
        <v>55</v>
      </c>
      <c r="B38" s="2" t="s">
        <v>106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4" t="s">
        <v>56</v>
      </c>
      <c r="B39" s="2" t="s">
        <v>107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 t="s">
        <v>57</v>
      </c>
      <c r="B40" s="2" t="s">
        <v>108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Termo de Doação</vt:lpstr>
      <vt:lpstr>Planilha de Rateio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Marjara de Paula Ferreira</dc:creator>
  <cp:lastModifiedBy>Rodrigo Daniel Casemiro</cp:lastModifiedBy>
  <cp:lastPrinted>2022-03-23T19:22:35Z</cp:lastPrinted>
  <dcterms:created xsi:type="dcterms:W3CDTF">2022-03-03T19:12:00Z</dcterms:created>
  <dcterms:modified xsi:type="dcterms:W3CDTF">2022-05-04T13:27:01Z</dcterms:modified>
</cp:coreProperties>
</file>